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mc:AlternateContent xmlns:mc="http://schemas.openxmlformats.org/markup-compatibility/2006">
    <mc:Choice Requires="x15">
      <x15ac:absPath xmlns:x15ac="http://schemas.microsoft.com/office/spreadsheetml/2010/11/ac" url="\\Atecl\paris\PHILHARMONIE - VidéoGames\02_DCE\"/>
    </mc:Choice>
  </mc:AlternateContent>
  <xr:revisionPtr revIDLastSave="0" documentId="13_ncr:1_{1DCF02FE-FBE5-4E51-803F-B2E15E9F824A}" xr6:coauthVersionLast="47" xr6:coauthVersionMax="47" xr10:uidLastSave="{00000000-0000-0000-0000-000000000000}"/>
  <bookViews>
    <workbookView xWindow="2625" yWindow="90" windowWidth="26130" windowHeight="21720" tabRatio="500" xr2:uid="{00000000-000D-0000-FFFF-FFFF00000000}"/>
  </bookViews>
  <sheets>
    <sheet name="DPGF KANDINSKY" sheetId="1" r:id="rId1"/>
  </sheets>
  <definedNames>
    <definedName name="_xlnm.Print_Area" localSheetId="0">'DPGF KANDINSKY'!$A$1:$I$59</definedName>
  </definedNames>
  <calcPr calcId="191029" iterateDelta="1E-4"/>
  <extLst>
    <ext xmlns:loext="http://schemas.libreoffice.org/" uri="{7626C862-2A13-11E5-B345-FEFF819CDC9F}">
      <loext:extCalcPr stringRefSyntax="ExcelA1"/>
    </ext>
  </extLst>
</workbook>
</file>

<file path=xl/calcChain.xml><?xml version="1.0" encoding="utf-8"?>
<calcChain xmlns="http://schemas.openxmlformats.org/spreadsheetml/2006/main">
  <c r="E40" i="1" l="1"/>
  <c r="E39" i="1"/>
  <c r="G26" i="1"/>
  <c r="H26" i="1" s="1"/>
  <c r="G32" i="1"/>
  <c r="H32" i="1" s="1"/>
  <c r="G31" i="1"/>
  <c r="H31" i="1" s="1"/>
  <c r="G30" i="1"/>
  <c r="H30" i="1" s="1"/>
  <c r="G52" i="1"/>
  <c r="H52" i="1" s="1"/>
  <c r="G45" i="1"/>
  <c r="H45" i="1" s="1"/>
  <c r="G17" i="1" l="1"/>
  <c r="H17" i="1" s="1"/>
  <c r="G15" i="1"/>
  <c r="H15" i="1" s="1"/>
  <c r="E7" i="1"/>
  <c r="G7" i="1" s="1"/>
  <c r="H7" i="1" s="1"/>
  <c r="G8" i="1"/>
  <c r="H8" i="1" s="1"/>
  <c r="G9" i="1"/>
  <c r="H9" i="1" s="1"/>
  <c r="G10" i="1"/>
  <c r="H10" i="1" s="1"/>
  <c r="E6" i="1"/>
  <c r="G6" i="1" s="1"/>
  <c r="G56" i="1"/>
  <c r="H56" i="1" s="1"/>
  <c r="G51" i="1"/>
  <c r="H51" i="1" s="1"/>
  <c r="G50" i="1"/>
  <c r="H50" i="1" s="1"/>
  <c r="G44" i="1"/>
  <c r="H44" i="1" s="1"/>
  <c r="G40" i="1"/>
  <c r="H40" i="1" s="1"/>
  <c r="G39" i="1"/>
  <c r="H39" i="1" s="1"/>
  <c r="G38" i="1"/>
  <c r="H38" i="1" s="1"/>
  <c r="G37" i="1"/>
  <c r="H37" i="1" s="1"/>
  <c r="G36" i="1"/>
  <c r="H36" i="1" s="1"/>
  <c r="G25" i="1"/>
  <c r="H25" i="1" s="1"/>
  <c r="G24" i="1"/>
  <c r="H24" i="1" s="1"/>
  <c r="G22" i="1"/>
  <c r="H22" i="1" s="1"/>
  <c r="G23" i="1"/>
  <c r="H23" i="1" s="1"/>
  <c r="G14" i="1"/>
  <c r="H14" i="1" s="1"/>
  <c r="G16" i="1"/>
  <c r="H16" i="1" s="1"/>
  <c r="G18" i="1"/>
  <c r="H18" i="1" s="1"/>
  <c r="G5" i="1"/>
  <c r="H5" i="1" l="1"/>
  <c r="G59" i="1"/>
  <c r="H59" i="1" s="1"/>
  <c r="H6" i="1"/>
</calcChain>
</file>

<file path=xl/sharedStrings.xml><?xml version="1.0" encoding="utf-8"?>
<sst xmlns="http://schemas.openxmlformats.org/spreadsheetml/2006/main" count="131" uniqueCount="101">
  <si>
    <t>CODE</t>
  </si>
  <si>
    <t>TYPE</t>
  </si>
  <si>
    <t>Désignation des œuvres et description</t>
  </si>
  <si>
    <t>Unité</t>
  </si>
  <si>
    <t>Quantité</t>
  </si>
  <si>
    <t>Prix HT
Fourniture et pose</t>
  </si>
  <si>
    <t>TOTAL HT</t>
  </si>
  <si>
    <t>TOTAL TTC</t>
  </si>
  <si>
    <t>3.1.1</t>
  </si>
  <si>
    <t>Pose des rails Halfen fournis par la philharmonie</t>
  </si>
  <si>
    <t>Qt</t>
  </si>
  <si>
    <t>3.1.2</t>
  </si>
  <si>
    <t>ML</t>
  </si>
  <si>
    <t>3.1.3</t>
  </si>
  <si>
    <t>U</t>
  </si>
  <si>
    <t>3.1.4</t>
  </si>
  <si>
    <t>Pose et raccordement des blocs secours</t>
  </si>
  <si>
    <r>
      <rPr>
        <b/>
        <sz val="11"/>
        <rFont val="Gill Sans"/>
        <family val="2"/>
        <charset val="1"/>
      </rPr>
      <t>Pose et raccordement des alimentations et liaisons DMX des projecteurs type CAMEO 60w, RGBW finition noir avec accessoires</t>
    </r>
    <r>
      <rPr>
        <b/>
        <sz val="11"/>
        <color rgb="FFFF0000"/>
        <rFont val="Gill Sans"/>
        <family val="2"/>
        <charset val="1"/>
      </rPr>
      <t xml:space="preserve"> </t>
    </r>
    <r>
      <rPr>
        <b/>
        <sz val="11"/>
        <rFont val="Gill Sans"/>
        <family val="2"/>
        <charset val="1"/>
      </rPr>
      <t>sur rails Halfen</t>
    </r>
  </si>
  <si>
    <t xml:space="preserve">Pose des projecteurs cadreurs type FENYX 25w, 4000k, dimmable sur rail </t>
  </si>
  <si>
    <t>P1</t>
  </si>
  <si>
    <t>P2</t>
  </si>
  <si>
    <t>DMX-SPLIT8</t>
  </si>
  <si>
    <t>ENS</t>
  </si>
  <si>
    <t>3.4.1</t>
  </si>
  <si>
    <t>3.5.1</t>
  </si>
  <si>
    <t>3.5.2</t>
  </si>
  <si>
    <t>3.5.3</t>
  </si>
  <si>
    <t>DEMONTAGE</t>
  </si>
  <si>
    <t>Philharmonie de Paris – Exposition « Video Games et Music »
Lot 2 Electricité &amp; Eclairage</t>
  </si>
  <si>
    <t>3.1.5</t>
  </si>
  <si>
    <t>Pose et raccordement des rails TBT 48V en mobilier - Loupi</t>
  </si>
  <si>
    <t>3.1.6</t>
  </si>
  <si>
    <t>Pose des rails d'éclairage noir 3 allumages complémentaires en grill technique fournis par la Philharmonie</t>
  </si>
  <si>
    <t>Fourniture pose et raccordement de blocs d'éclairage de sécurité d'ambiance en section 2, 3 (tunnel), 5 (mario), 7 (électroplankton), 8 (VGM)</t>
  </si>
  <si>
    <t>R2</t>
  </si>
  <si>
    <t>Pose des rails d'éclairage noir 3 allumages en agencement (cimaises penchées et tunnel)  fournis par la Philharmonie</t>
  </si>
  <si>
    <t>RI1</t>
  </si>
  <si>
    <t>Pose des Cadreurs Mutan 15w 3000k sur rail (tunnel)</t>
  </si>
  <si>
    <t>C1</t>
  </si>
  <si>
    <t>PX1</t>
  </si>
  <si>
    <t>C2 + C1</t>
  </si>
  <si>
    <r>
      <t>Pose des projecteurs Focus 16 NOIR</t>
    </r>
    <r>
      <rPr>
        <b/>
        <sz val="11"/>
        <color rgb="FFFF0000"/>
        <rFont val="Gill Sans"/>
        <family val="2"/>
        <charset val="1"/>
      </rPr>
      <t xml:space="preserve"> </t>
    </r>
    <r>
      <rPr>
        <b/>
        <sz val="11"/>
        <rFont val="Gill Sans"/>
        <family val="2"/>
        <charset val="1"/>
      </rPr>
      <t>sur rail</t>
    </r>
  </si>
  <si>
    <t>Pose des projecteurs Reflecto 20 NOIR sur rail</t>
  </si>
  <si>
    <r>
      <t xml:space="preserve">Réglages de tous les appareils d'éclairage           </t>
    </r>
    <r>
      <rPr>
        <sz val="11"/>
        <rFont val="Calibri"/>
        <family val="2"/>
        <charset val="1"/>
      </rPr>
      <t xml:space="preserve">                                                                                                                                                                                                                                                                   </t>
    </r>
  </si>
  <si>
    <t>PX2</t>
  </si>
  <si>
    <t>3.4.2</t>
  </si>
  <si>
    <r>
      <t>Fourniture de gobos pour la zone ElectroPlankton</t>
    </r>
    <r>
      <rPr>
        <sz val="11"/>
        <rFont val="Calibri"/>
        <family val="2"/>
        <charset val="1"/>
      </rPr>
      <t xml:space="preserve">                                                                                                                                                                                                                                              </t>
    </r>
  </si>
  <si>
    <r>
      <t xml:space="preserve">Kit de gélatines et consommables (filtres diffusants 114, 119, 132,  filtres colorés pour éclairage des bornes d'arcade dans le tunnel, black foil, gaffeur, ... )     </t>
    </r>
    <r>
      <rPr>
        <sz val="11"/>
        <rFont val="Calibri"/>
        <family val="2"/>
        <charset val="1"/>
      </rPr>
      <t xml:space="preserve">                                                                                                                                                                                                                                                                   </t>
    </r>
  </si>
  <si>
    <r>
      <t>Programmation de l'ensemble des univers colorés fixes</t>
    </r>
    <r>
      <rPr>
        <sz val="11"/>
        <rFont val="Calibri"/>
        <family val="2"/>
        <charset val="1"/>
      </rPr>
      <t xml:space="preserve">                                                                                                                                                                                                              </t>
    </r>
  </si>
  <si>
    <r>
      <t>Programmation de l'ensemble des univers colorés dynamiques</t>
    </r>
    <r>
      <rPr>
        <sz val="11"/>
        <rFont val="Calibri"/>
        <family val="2"/>
        <charset val="1"/>
      </rPr>
      <t xml:space="preserve">                                                                                                                                                                                </t>
    </r>
  </si>
  <si>
    <t>u</t>
  </si>
  <si>
    <t>Fourniture en location et pose de projecteurs cadreurs type P1, SYCLOP 35w, 4000k, dimmable, finition noir avec accessoires + adaptateur 3 allumages</t>
  </si>
  <si>
    <t>Fourniture en location de Controleur DMX autonome pour éclairage fixe</t>
  </si>
  <si>
    <t>Fourniture en location de Controleur DMX Cuecore</t>
  </si>
  <si>
    <t>Fourniture en location de Splitter actif DMX – 1 entrée / 8 Sorties sur XLR 3pts/5pts (nombre de sorties à adapter suivant les univers)</t>
  </si>
  <si>
    <t>Fourniture en location, pose et raccordement de projecteur RGBW type PX1, leurs alimentations, fixation et liaison DMX sur tiges filetées protégées par une gaine tube en PVC noir sur rails Halfen</t>
  </si>
  <si>
    <t>Fourniture en location et pose des projecteurs à gobo type PX2,  leurs alimentations fixation et liaison DMX sur tiges filetées protégées par une gaine tube en PVC noir sur rails Halfen</t>
  </si>
  <si>
    <r>
      <t>P3 -</t>
    </r>
    <r>
      <rPr>
        <u/>
        <sz val="10"/>
        <rFont val="Gill Sans"/>
      </rPr>
      <t xml:space="preserve"> option 1</t>
    </r>
  </si>
  <si>
    <r>
      <t xml:space="preserve">P3 - </t>
    </r>
    <r>
      <rPr>
        <u/>
        <sz val="10"/>
        <rFont val="Gill Sans"/>
      </rPr>
      <t>option 2</t>
    </r>
  </si>
  <si>
    <r>
      <t xml:space="preserve">Fourniture en location et pose des projecteurs UV  type P3  leurs alimentations, et accessoires de fixation sur rail 230V ou rail Halfen 
</t>
    </r>
    <r>
      <rPr>
        <b/>
        <u/>
        <sz val="11"/>
        <rFont val="Gill Sans"/>
      </rPr>
      <t>Pour éclairage des textes de section fluorescents</t>
    </r>
  </si>
  <si>
    <r>
      <t xml:space="preserve">Fourniture en location et pose de projecteurs cadreurs type P1, SYCLOP 35w, 4000k, dimmable, finition noir avec accessoires + adaptateur 3 allumages
</t>
    </r>
    <r>
      <rPr>
        <b/>
        <u/>
        <sz val="11"/>
        <rFont val="Gill Sans"/>
      </rPr>
      <t xml:space="preserve">Pour éclairage des textes de section standards </t>
    </r>
  </si>
  <si>
    <t>DMX-CONT 1</t>
  </si>
  <si>
    <t>DMX-CONT 2</t>
  </si>
  <si>
    <t>LX1</t>
  </si>
  <si>
    <t>I1</t>
  </si>
  <si>
    <t>I2</t>
  </si>
  <si>
    <t>I3</t>
  </si>
  <si>
    <t>LX2</t>
  </si>
  <si>
    <t xml:space="preserve">Pose des mini projecteurs Loupi spot C 40°, 28° et 18° fournis par la Philharmonie                                                                                                                                                                                                                                                                             </t>
  </si>
  <si>
    <t>3.1 – Travaux électriques &amp; Prestations</t>
  </si>
  <si>
    <t>3.2        Eclairage fourni par la Philharmonie</t>
  </si>
  <si>
    <t>3.3       Eclairage complémentaire en location</t>
  </si>
  <si>
    <t>3.4    Appareils pour contrôle et programmation des Univers DMX (à titre indicatif)</t>
  </si>
  <si>
    <t>3.5 – Eclairage intégré</t>
  </si>
  <si>
    <t>3.6 – CONSOMMABLES</t>
  </si>
  <si>
    <t>3.7 – REGLAGES</t>
  </si>
  <si>
    <t>3.8         DEMONTAGE ET MAINTENANCE</t>
  </si>
  <si>
    <t>3.6.1</t>
  </si>
  <si>
    <t>3.6.2</t>
  </si>
  <si>
    <t>3.7.1</t>
  </si>
  <si>
    <t>3.7.2</t>
  </si>
  <si>
    <t>3.7.3</t>
  </si>
  <si>
    <t>3.8.1</t>
  </si>
  <si>
    <t>3.5.4</t>
  </si>
  <si>
    <t>3.5.5</t>
  </si>
  <si>
    <t>3.4.3</t>
  </si>
  <si>
    <t>3.3.1</t>
  </si>
  <si>
    <t>3.3.2</t>
  </si>
  <si>
    <t>3.3.3</t>
  </si>
  <si>
    <t>3.2.1</t>
  </si>
  <si>
    <t>3.2.2</t>
  </si>
  <si>
    <t>3.2.3</t>
  </si>
  <si>
    <t>3.2.4</t>
  </si>
  <si>
    <t>3.2.5</t>
  </si>
  <si>
    <t xml:space="preserve">Fourniture, pose et raccordement projecteur avec Lentille Fresnel + prévoir filtre coloré pour imitation phares de voiture                                                                                                                             </t>
  </si>
  <si>
    <t>3.3.4 opt1</t>
  </si>
  <si>
    <t>3.3.4 opt2</t>
  </si>
  <si>
    <t xml:space="preserve">Fourniture, pose et raccordement Ruban Led RGBW Pixels 144Leds/m minimum, 15w/m, 5 Vdc, dans Profilé aluminium avec vasque difusante, intégré à l'agencement + prévoir driver et son emplacement en agencement + controleur accessible pour ajuster la teinte et le flux du ruban + accessoires de fixation. Longueur 30cm (à ajuster suivant agencement)                                                                                                                                                                                                                                                                           </t>
  </si>
  <si>
    <t xml:space="preserve">Fourniture, pose et raccordement Tube Led RGBW Pixel, 21,6w/m, 24 Vdc,  + prévoir driver et son emplacement + accessoires de fixation pour suspension du ruban. Pilotage DMX                                                                                                                                                                                                                                                                                   </t>
  </si>
  <si>
    <t xml:space="preserve">Fourniture, pose et raccordement Ruban Led Tunable White 2400K/4000K, 12w/m, 24 Vdc, type L2 dans Profilé intégré à l'agencement du tunnel + prévoir driver et son emplacement en agencement + controleur accessible pour ajuster la teinte et le flux du ruban + accessoires de fixation. Pilotage DMX                                                                                                                                                                                                                                                                           </t>
  </si>
  <si>
    <t>quantité à valider par la philharmonie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</si>
</sst>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AED]"/>
    <numFmt numFmtId="165" formatCode="#,##0&quot; €&quot;;[Red]\-#,##0&quot; €&quot;"/>
    <numFmt numFmtId="166" formatCode="#,##0.00\ [$€-40C];[Red]\-#,##0.00\ [$€-40C]"/>
    <numFmt numFmtId="167" formatCode="dd/mm/yy"/>
  </numFmts>
  <fonts count="21">
    <font>
      <sz val="12"/>
      <color theme="1"/>
      <name val="Calibri"/>
      <family val="2"/>
      <charset val="1"/>
    </font>
    <font>
      <sz val="12"/>
      <color theme="1"/>
      <name val="Gill Sans"/>
      <family val="2"/>
      <charset val="1"/>
    </font>
    <font>
      <sz val="12"/>
      <name val="Gill Sans"/>
      <family val="2"/>
      <charset val="1"/>
    </font>
    <font>
      <b/>
      <sz val="20"/>
      <name val="Gill Sans"/>
      <family val="2"/>
      <charset val="1"/>
    </font>
    <font>
      <sz val="10"/>
      <name val="Arial"/>
      <family val="2"/>
      <charset val="1"/>
    </font>
    <font>
      <b/>
      <sz val="42"/>
      <name val="Gill Sans"/>
      <family val="2"/>
      <charset val="1"/>
    </font>
    <font>
      <b/>
      <sz val="14"/>
      <color theme="1"/>
      <name val="Gill Sans"/>
      <family val="2"/>
      <charset val="1"/>
    </font>
    <font>
      <b/>
      <sz val="14"/>
      <name val="Gill Sans"/>
      <family val="2"/>
      <charset val="1"/>
    </font>
    <font>
      <sz val="10"/>
      <name val="Gill Sans"/>
      <family val="2"/>
      <charset val="1"/>
    </font>
    <font>
      <b/>
      <sz val="11"/>
      <name val="Gill Sans"/>
      <family val="2"/>
      <charset val="1"/>
    </font>
    <font>
      <b/>
      <sz val="10"/>
      <name val="Gill Sans"/>
      <family val="2"/>
      <charset val="1"/>
    </font>
    <font>
      <b/>
      <sz val="12"/>
      <name val="Gill Sans"/>
      <family val="2"/>
      <charset val="1"/>
    </font>
    <font>
      <b/>
      <sz val="12"/>
      <color theme="1"/>
      <name val="Gill Sans"/>
      <family val="2"/>
      <charset val="1"/>
    </font>
    <font>
      <sz val="11"/>
      <name val="Gill Sans"/>
      <family val="2"/>
      <charset val="1"/>
    </font>
    <font>
      <sz val="9"/>
      <name val="Gill Sans"/>
      <family val="2"/>
      <charset val="1"/>
    </font>
    <font>
      <b/>
      <sz val="11"/>
      <color rgb="FFFF0000"/>
      <name val="Gill Sans"/>
      <family val="2"/>
      <charset val="1"/>
    </font>
    <font>
      <b/>
      <sz val="14"/>
      <name val="Calibri"/>
      <family val="2"/>
      <charset val="1"/>
    </font>
    <font>
      <b/>
      <sz val="11"/>
      <name val="Calibri"/>
      <family val="2"/>
      <charset val="1"/>
    </font>
    <font>
      <sz val="11"/>
      <name val="Calibri"/>
      <family val="2"/>
      <charset val="1"/>
    </font>
    <font>
      <b/>
      <u/>
      <sz val="11"/>
      <name val="Gill Sans"/>
    </font>
    <font>
      <u/>
      <sz val="10"/>
      <name val="Gill Sans"/>
    </font>
  </fonts>
  <fills count="7">
    <fill>
      <patternFill patternType="none"/>
    </fill>
    <fill>
      <patternFill patternType="gray125"/>
    </fill>
    <fill>
      <patternFill patternType="solid">
        <fgColor theme="2"/>
        <bgColor rgb="FFF2F2F2"/>
      </patternFill>
    </fill>
    <fill>
      <patternFill patternType="solid">
        <fgColor theme="9" tint="0.39988402966399123"/>
        <bgColor rgb="FF99CCFF"/>
      </patternFill>
    </fill>
    <fill>
      <patternFill patternType="solid">
        <fgColor theme="0" tint="-4.9989318521683403E-2"/>
        <bgColor rgb="FFE7E6E6"/>
      </patternFill>
    </fill>
    <fill>
      <patternFill patternType="solid">
        <fgColor rgb="FFFFFFFF"/>
        <bgColor rgb="FFF2F2F2"/>
      </patternFill>
    </fill>
    <fill>
      <patternFill patternType="solid">
        <fgColor rgb="FFFFFF00"/>
        <bgColor indexed="64"/>
      </patternFill>
    </fill>
  </fills>
  <borders count="5">
    <border>
      <left/>
      <right/>
      <top/>
      <bottom/>
      <diagonal/>
    </border>
    <border>
      <left style="thin">
        <color auto="1"/>
      </left>
      <right style="thin">
        <color auto="1"/>
      </right>
      <top style="thin">
        <color auto="1"/>
      </top>
      <bottom style="thin">
        <color auto="1"/>
      </bottom>
      <diagonal/>
    </border>
    <border>
      <left/>
      <right/>
      <top style="hair">
        <color auto="1"/>
      </top>
      <bottom/>
      <diagonal/>
    </border>
    <border>
      <left style="thin">
        <color theme="1" tint="0.49989318521683401"/>
      </left>
      <right style="thin">
        <color theme="1" tint="0.49989318521683401"/>
      </right>
      <top style="thin">
        <color theme="1" tint="0.49989318521683401"/>
      </top>
      <bottom style="thin">
        <color theme="1" tint="0.49989318521683401"/>
      </bottom>
      <diagonal/>
    </border>
    <border>
      <left style="thin">
        <color theme="1" tint="0.49989318521683401"/>
      </left>
      <right style="thin">
        <color theme="1" tint="0.49989318521683401"/>
      </right>
      <top/>
      <bottom style="thin">
        <color theme="1" tint="0.49989318521683401"/>
      </bottom>
      <diagonal/>
    </border>
  </borders>
  <cellStyleXfs count="2">
    <xf numFmtId="0" fontId="0" fillId="0" borderId="0"/>
    <xf numFmtId="0" fontId="4" fillId="0" borderId="0" applyBorder="0" applyProtection="0"/>
  </cellStyleXfs>
  <cellXfs count="35">
    <xf numFmtId="0" fontId="0" fillId="0" borderId="0" xfId="0"/>
    <xf numFmtId="0" fontId="7" fillId="4" borderId="3" xfId="0" applyFont="1" applyFill="1" applyBorder="1" applyAlignment="1">
      <alignment horizontal="left" vertical="center" shrinkToFit="1"/>
    </xf>
    <xf numFmtId="0" fontId="6" fillId="3" borderId="3" xfId="0" applyFont="1" applyFill="1" applyBorder="1" applyAlignment="1">
      <alignment horizontal="center" vertical="center"/>
    </xf>
    <xf numFmtId="0" fontId="1" fillId="0" borderId="0" xfId="0" applyFont="1"/>
    <xf numFmtId="0" fontId="2" fillId="0" borderId="0" xfId="0" applyFont="1"/>
    <xf numFmtId="0" fontId="1" fillId="0" borderId="0" xfId="0" applyFont="1" applyAlignment="1">
      <alignment vertical="center"/>
    </xf>
    <xf numFmtId="49" fontId="5" fillId="0" borderId="0" xfId="1" applyNumberFormat="1" applyFont="1" applyBorder="1" applyProtection="1"/>
    <xf numFmtId="0" fontId="7" fillId="3" borderId="3" xfId="0" applyFont="1" applyFill="1" applyBorder="1" applyAlignment="1">
      <alignment horizontal="center" vertical="center"/>
    </xf>
    <xf numFmtId="0" fontId="6" fillId="3" borderId="3" xfId="0" applyFont="1" applyFill="1" applyBorder="1" applyAlignment="1">
      <alignment horizontal="center" vertical="center" wrapText="1"/>
    </xf>
    <xf numFmtId="0" fontId="8" fillId="0" borderId="4" xfId="0" applyFont="1" applyBorder="1" applyAlignment="1">
      <alignment horizontal="center" vertical="center"/>
    </xf>
    <xf numFmtId="49" fontId="9" fillId="5" borderId="3" xfId="1" applyNumberFormat="1" applyFont="1" applyFill="1" applyBorder="1" applyAlignment="1" applyProtection="1">
      <alignment vertical="center" wrapText="1"/>
    </xf>
    <xf numFmtId="164" fontId="10" fillId="0" borderId="4" xfId="0" applyNumberFormat="1" applyFont="1" applyBorder="1" applyAlignment="1">
      <alignment horizontal="center" vertical="center"/>
    </xf>
    <xf numFmtId="0" fontId="11" fillId="0" borderId="4" xfId="0" applyFont="1" applyBorder="1" applyAlignment="1">
      <alignment horizontal="center" vertical="center"/>
    </xf>
    <xf numFmtId="165" fontId="11" fillId="0" borderId="4" xfId="0" applyNumberFormat="1" applyFont="1" applyBorder="1" applyAlignment="1">
      <alignment horizontal="center" vertical="center"/>
    </xf>
    <xf numFmtId="0" fontId="8" fillId="0" borderId="3" xfId="0" applyFont="1" applyBorder="1" applyAlignment="1">
      <alignment horizontal="center" vertical="center"/>
    </xf>
    <xf numFmtId="0" fontId="9" fillId="0" borderId="3" xfId="0" applyFont="1" applyBorder="1" applyAlignment="1">
      <alignment vertical="center" wrapText="1"/>
    </xf>
    <xf numFmtId="0" fontId="8" fillId="0" borderId="0" xfId="0" applyFont="1" applyAlignment="1">
      <alignment horizontal="center" vertical="center"/>
    </xf>
    <xf numFmtId="49" fontId="13" fillId="5" borderId="0" xfId="1" applyNumberFormat="1" applyFont="1" applyFill="1" applyBorder="1" applyAlignment="1" applyProtection="1">
      <alignment vertical="center" wrapText="1"/>
    </xf>
    <xf numFmtId="164" fontId="14" fillId="0" borderId="0" xfId="0" applyNumberFormat="1" applyFont="1" applyAlignment="1">
      <alignment horizontal="center" vertical="center"/>
    </xf>
    <xf numFmtId="0" fontId="14" fillId="0" borderId="0" xfId="0" applyFont="1" applyAlignment="1">
      <alignment horizontal="center" vertical="center"/>
    </xf>
    <xf numFmtId="0" fontId="13" fillId="0" borderId="3" xfId="0" applyFont="1" applyBorder="1" applyAlignment="1">
      <alignment horizontal="center" vertical="center"/>
    </xf>
    <xf numFmtId="49" fontId="17" fillId="5" borderId="3" xfId="1" applyNumberFormat="1" applyFont="1" applyFill="1" applyBorder="1" applyAlignment="1" applyProtection="1">
      <alignment vertical="center" wrapText="1"/>
    </xf>
    <xf numFmtId="167" fontId="13" fillId="0" borderId="3" xfId="0" applyNumberFormat="1" applyFont="1" applyBorder="1" applyAlignment="1">
      <alignment horizontal="center" vertical="center"/>
    </xf>
    <xf numFmtId="20" fontId="13" fillId="5" borderId="0" xfId="1" applyNumberFormat="1" applyFont="1" applyFill="1" applyBorder="1" applyAlignment="1" applyProtection="1">
      <alignment vertical="center" wrapText="1"/>
    </xf>
    <xf numFmtId="0" fontId="7" fillId="4" borderId="4" xfId="0" applyFont="1" applyFill="1" applyBorder="1" applyAlignment="1">
      <alignment horizontal="left" vertical="center" shrinkToFit="1"/>
    </xf>
    <xf numFmtId="49" fontId="9" fillId="0" borderId="3" xfId="1" applyNumberFormat="1" applyFont="1" applyBorder="1" applyAlignment="1" applyProtection="1">
      <alignment vertical="center" wrapText="1"/>
    </xf>
    <xf numFmtId="166" fontId="12" fillId="0" borderId="4" xfId="0" applyNumberFormat="1" applyFont="1" applyBorder="1" applyAlignment="1">
      <alignment horizontal="center" vertical="center"/>
    </xf>
    <xf numFmtId="0" fontId="7" fillId="4" borderId="3" xfId="0" applyFont="1" applyFill="1" applyBorder="1" applyAlignment="1">
      <alignment horizontal="left" vertical="center" shrinkToFit="1"/>
    </xf>
    <xf numFmtId="0" fontId="1" fillId="0" borderId="0" xfId="0" applyFont="1" applyAlignment="1">
      <alignment horizontal="center" vertical="center"/>
    </xf>
    <xf numFmtId="49" fontId="3" fillId="2" borderId="1" xfId="1" applyNumberFormat="1" applyFont="1" applyFill="1" applyBorder="1" applyAlignment="1" applyProtection="1">
      <alignment horizontal="center" vertical="center" wrapText="1"/>
    </xf>
    <xf numFmtId="49" fontId="5" fillId="0" borderId="2" xfId="1" applyNumberFormat="1" applyFont="1" applyBorder="1" applyAlignment="1" applyProtection="1">
      <alignment horizontal="center"/>
    </xf>
    <xf numFmtId="0" fontId="6" fillId="3" borderId="3" xfId="0" applyFont="1" applyFill="1" applyBorder="1" applyAlignment="1">
      <alignment horizontal="center" vertical="center"/>
    </xf>
    <xf numFmtId="0" fontId="6" fillId="4" borderId="3" xfId="0" applyFont="1" applyFill="1" applyBorder="1" applyAlignment="1">
      <alignment horizontal="left" vertical="center" shrinkToFit="1"/>
    </xf>
    <xf numFmtId="0" fontId="16" fillId="4" borderId="3" xfId="0" applyFont="1" applyFill="1" applyBorder="1" applyAlignment="1">
      <alignment horizontal="left" vertical="center" shrinkToFit="1"/>
    </xf>
    <xf numFmtId="0" fontId="1" fillId="6" borderId="0" xfId="0" applyFont="1" applyFill="1"/>
  </cellXfs>
  <cellStyles count="2">
    <cellStyle name="Excel Built-in Normal" xfId="1" xr:uid="{00000000-0005-0000-0000-000006000000}"/>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A9D18E"/>
      <rgbColor rgb="FF7F7F7F"/>
      <rgbColor rgb="FF9999FF"/>
      <rgbColor rgb="FF993366"/>
      <rgbColor rgb="FFF2F2F2"/>
      <rgbColor rgb="FFE7E6E6"/>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rgbClr val="000000"/>
      </a:dk1>
      <a:lt1>
        <a:srgbClr val="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majorFont>
      <a:minorFont>
        <a:latin typeface="Calibri" panose="020F0502020204030204"/>
        <a:ea typeface=""/>
        <a:cs typeface=""/>
      </a:minorFont>
    </a:fontScheme>
    <a:fmtScheme>
      <a:fillStyleLst>
        <a:solidFill>
          <a:schemeClr val="phClr"/>
        </a:solidFill>
        <a:gradFill>
          <a:gsLst>
            <a:gs pos="0">
              <a:schemeClr val="phClr">
                <a:lumMod val="110000"/>
                <a:tint val="67000"/>
              </a:schemeClr>
            </a:gs>
            <a:gs pos="50000">
              <a:schemeClr val="phClr">
                <a:lumMod val="105000"/>
                <a:tint val="73000"/>
              </a:schemeClr>
            </a:gs>
            <a:gs pos="100000">
              <a:schemeClr val="phClr">
                <a:lumMod val="105000"/>
                <a:tint val="81000"/>
              </a:schemeClr>
            </a:gs>
          </a:gsLst>
          <a:lin ang="5400000" scaled="0"/>
          <a:tileRect/>
        </a:gradFill>
        <a:gradFill>
          <a:gsLst>
            <a:gs pos="0">
              <a:schemeClr val="phClr">
                <a:lumMod val="102000"/>
                <a:tint val="94000"/>
              </a:schemeClr>
            </a:gs>
            <a:gs pos="50000">
              <a:schemeClr val="phClr">
                <a:lumMod val="100000"/>
                <a:shade val="100000"/>
              </a:schemeClr>
            </a:gs>
            <a:gs pos="100000">
              <a:schemeClr val="phClr">
                <a:lumMod val="99000"/>
                <a:shade val="78000"/>
              </a:schemeClr>
            </a:gs>
          </a:gsLst>
          <a:lin ang="5400000" scaled="0"/>
          <a:tileRect/>
        </a:gradFill>
      </a:fillStyleLst>
      <a:lnStyleLst>
        <a:ln w="6350" cap="flat" cmpd="sng" algn="ctr">
          <a:prstDash val="solid"/>
          <a:miter lim="800000"/>
        </a:ln>
        <a:ln w="12700" cap="flat" cmpd="sng" algn="ctr">
          <a:prstDash val="solid"/>
          <a:miter lim="800000"/>
        </a:ln>
        <a:ln w="19050" cap="flat" cmpd="sng" algn="ctr">
          <a:prstDash val="solid"/>
          <a:miter lim="800000"/>
        </a:ln>
      </a:lnStyleLst>
      <a:effectStyleLst>
        <a:effectStyle>
          <a:effectLst/>
        </a:effectStyle>
        <a:effectStyle>
          <a:effectLst/>
        </a:effectStyle>
        <a:effectStyle>
          <a:effectLst/>
        </a:effectStyle>
      </a:effectStyleLst>
      <a:bgFillStyleLst>
        <a:solidFill>
          <a:schemeClr val="phClr"/>
        </a:solidFill>
        <a:solidFill>
          <a:schemeClr val="phClr">
            <a:tint val="95000"/>
          </a:schemeClr>
        </a:solidFill>
        <a:gradFill>
          <a:gsLst>
            <a:gs pos="0">
              <a:schemeClr val="phClr">
                <a:tint val="93000"/>
                <a:shade val="98000"/>
                <a:lumMod val="102000"/>
              </a:schemeClr>
            </a:gs>
            <a:gs pos="50000">
              <a:schemeClr val="phClr">
                <a:tint val="98000"/>
                <a:shade val="90000"/>
                <a:lumMod val="103000"/>
              </a:schemeClr>
            </a:gs>
            <a:gs pos="100000">
              <a:schemeClr val="phClr">
                <a:shade val="63000"/>
              </a:schemeClr>
            </a:gs>
          </a:gsLst>
          <a:lin ang="5400000" scaled="0"/>
          <a:tileRect/>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61"/>
  <sheetViews>
    <sheetView tabSelected="1" zoomScale="80" zoomScaleNormal="80" workbookViewId="0">
      <selection activeCell="K6" sqref="K6"/>
    </sheetView>
  </sheetViews>
  <sheetFormatPr baseColWidth="10" defaultColWidth="10.375" defaultRowHeight="15.75"/>
  <cols>
    <col min="1" max="1" width="12.5" style="3" customWidth="1"/>
    <col min="2" max="2" width="13.5" style="3" customWidth="1"/>
    <col min="3" max="3" width="84.25" style="3" customWidth="1"/>
    <col min="4" max="4" width="18.875" style="4" customWidth="1"/>
    <col min="5" max="5" width="14.75" style="3" customWidth="1"/>
    <col min="6" max="6" width="26.125" style="3" customWidth="1"/>
    <col min="7" max="7" width="20.5" style="3" customWidth="1"/>
    <col min="8" max="8" width="4.875" style="3" customWidth="1"/>
    <col min="9" max="9" width="13.125" style="3" customWidth="1"/>
    <col min="11" max="16379" width="10.375" style="3"/>
    <col min="16380" max="16384" width="10.5" style="3" customWidth="1"/>
  </cols>
  <sheetData>
    <row r="1" spans="1:11" s="5" customFormat="1" ht="98.1" customHeight="1">
      <c r="A1" s="29" t="s">
        <v>28</v>
      </c>
      <c r="B1" s="29"/>
      <c r="C1" s="29"/>
      <c r="D1" s="29"/>
      <c r="E1" s="29"/>
      <c r="F1" s="29"/>
      <c r="G1" s="29"/>
      <c r="H1" s="29"/>
      <c r="I1" s="29"/>
      <c r="J1"/>
    </row>
    <row r="2" spans="1:11" ht="9.75" customHeight="1">
      <c r="A2" s="30"/>
      <c r="B2" s="30"/>
      <c r="C2" s="30"/>
      <c r="D2" s="30"/>
      <c r="E2" s="30"/>
      <c r="F2" s="30"/>
      <c r="G2" s="30"/>
      <c r="H2" s="6"/>
    </row>
    <row r="3" spans="1:11" ht="70.5" customHeight="1">
      <c r="A3" s="2" t="s">
        <v>0</v>
      </c>
      <c r="B3" s="2" t="s">
        <v>1</v>
      </c>
      <c r="C3" s="2" t="s">
        <v>2</v>
      </c>
      <c r="D3" s="7" t="s">
        <v>3</v>
      </c>
      <c r="E3" s="2" t="s">
        <v>4</v>
      </c>
      <c r="F3" s="8" t="s">
        <v>5</v>
      </c>
      <c r="G3" s="2" t="s">
        <v>6</v>
      </c>
      <c r="H3" s="31" t="s">
        <v>7</v>
      </c>
      <c r="I3" s="31"/>
    </row>
    <row r="4" spans="1:11" ht="45" customHeight="1">
      <c r="A4" s="32" t="s">
        <v>69</v>
      </c>
      <c r="B4" s="32"/>
      <c r="C4" s="32"/>
      <c r="D4" s="32"/>
      <c r="E4" s="32"/>
      <c r="F4" s="32"/>
      <c r="G4" s="32"/>
      <c r="H4" s="32"/>
      <c r="I4" s="32"/>
    </row>
    <row r="5" spans="1:11" ht="45.75" customHeight="1">
      <c r="A5" s="20" t="s">
        <v>8</v>
      </c>
      <c r="B5" s="9"/>
      <c r="C5" s="25" t="s">
        <v>9</v>
      </c>
      <c r="D5" s="11" t="s">
        <v>10</v>
      </c>
      <c r="E5" s="12">
        <v>50</v>
      </c>
      <c r="F5" s="13"/>
      <c r="G5" s="13">
        <f>F5*E5</f>
        <v>0</v>
      </c>
      <c r="H5" s="26">
        <f t="shared" ref="H5:H10" si="0">1.2*G5</f>
        <v>0</v>
      </c>
      <c r="I5" s="26"/>
      <c r="K5" s="34" t="s">
        <v>100</v>
      </c>
    </row>
    <row r="6" spans="1:11" ht="47.25" customHeight="1">
      <c r="A6" s="20" t="s">
        <v>11</v>
      </c>
      <c r="B6" s="14" t="s">
        <v>34</v>
      </c>
      <c r="C6" s="10" t="s">
        <v>32</v>
      </c>
      <c r="D6" s="11" t="s">
        <v>12</v>
      </c>
      <c r="E6" s="12">
        <f>6.6+4+5.8+4+4+7.8+7.8+8.2+8.2+6.8+5.1+8.1+10.5+6.6+4.5</f>
        <v>97.999999999999972</v>
      </c>
      <c r="F6" s="13"/>
      <c r="G6" s="13">
        <f t="shared" ref="G6:G10" si="1">F6*E6</f>
        <v>0</v>
      </c>
      <c r="H6" s="26">
        <f t="shared" si="0"/>
        <v>0</v>
      </c>
      <c r="I6" s="26"/>
    </row>
    <row r="7" spans="1:11" ht="47.25" customHeight="1">
      <c r="A7" s="20" t="s">
        <v>13</v>
      </c>
      <c r="B7" s="14" t="s">
        <v>36</v>
      </c>
      <c r="C7" s="10" t="s">
        <v>35</v>
      </c>
      <c r="D7" s="11" t="s">
        <v>12</v>
      </c>
      <c r="E7" s="12">
        <f>4.5+8+13+12+12+5+4+4</f>
        <v>62.5</v>
      </c>
      <c r="F7" s="13"/>
      <c r="G7" s="13">
        <f t="shared" ref="G7" si="2">F7*E7</f>
        <v>0</v>
      </c>
      <c r="H7" s="26">
        <f t="shared" si="0"/>
        <v>0</v>
      </c>
      <c r="I7" s="26"/>
    </row>
    <row r="8" spans="1:11" ht="47.25" customHeight="1">
      <c r="A8" s="20" t="s">
        <v>15</v>
      </c>
      <c r="B8" s="14" t="s">
        <v>64</v>
      </c>
      <c r="C8" s="15" t="s">
        <v>30</v>
      </c>
      <c r="D8" s="11" t="s">
        <v>14</v>
      </c>
      <c r="E8" s="12">
        <v>2</v>
      </c>
      <c r="F8" s="13"/>
      <c r="G8" s="13">
        <f t="shared" si="1"/>
        <v>0</v>
      </c>
      <c r="H8" s="26">
        <f t="shared" si="0"/>
        <v>0</v>
      </c>
      <c r="I8" s="26"/>
    </row>
    <row r="9" spans="1:11" ht="47.25" customHeight="1">
      <c r="A9" s="20" t="s">
        <v>29</v>
      </c>
      <c r="B9" s="14"/>
      <c r="C9" s="10" t="s">
        <v>16</v>
      </c>
      <c r="D9" s="11" t="s">
        <v>14</v>
      </c>
      <c r="E9" s="12">
        <v>8</v>
      </c>
      <c r="F9" s="13"/>
      <c r="G9" s="13">
        <f t="shared" si="1"/>
        <v>0</v>
      </c>
      <c r="H9" s="26">
        <f t="shared" si="0"/>
        <v>0</v>
      </c>
      <c r="I9" s="26"/>
    </row>
    <row r="10" spans="1:11" ht="45.75" customHeight="1">
      <c r="A10" s="14" t="s">
        <v>31</v>
      </c>
      <c r="B10" s="14"/>
      <c r="C10" s="10" t="s">
        <v>33</v>
      </c>
      <c r="D10" s="11" t="s">
        <v>14</v>
      </c>
      <c r="E10" s="12">
        <v>7</v>
      </c>
      <c r="F10" s="13"/>
      <c r="G10" s="13">
        <f t="shared" si="1"/>
        <v>0</v>
      </c>
      <c r="H10" s="26">
        <f t="shared" si="0"/>
        <v>0</v>
      </c>
      <c r="I10" s="26"/>
    </row>
    <row r="11" spans="1:11" ht="45.75" customHeight="1">
      <c r="A11" s="14"/>
      <c r="B11" s="14"/>
      <c r="C11" s="15"/>
      <c r="D11" s="11"/>
      <c r="E11" s="12"/>
      <c r="F11" s="13"/>
      <c r="G11" s="13"/>
      <c r="H11" s="26"/>
      <c r="I11" s="26"/>
    </row>
    <row r="12" spans="1:11" ht="14.1" customHeight="1">
      <c r="A12" s="16"/>
      <c r="B12" s="16"/>
      <c r="C12" s="17"/>
      <c r="D12" s="18"/>
      <c r="E12" s="19"/>
      <c r="F12" s="19"/>
      <c r="G12" s="18"/>
      <c r="H12" s="28"/>
      <c r="I12" s="28"/>
    </row>
    <row r="13" spans="1:11" ht="45" customHeight="1">
      <c r="A13" s="27" t="s">
        <v>70</v>
      </c>
      <c r="B13" s="27"/>
      <c r="C13" s="27"/>
      <c r="D13" s="27"/>
      <c r="E13" s="27"/>
      <c r="F13" s="27"/>
      <c r="G13" s="27"/>
      <c r="H13" s="27"/>
      <c r="I13" s="27"/>
    </row>
    <row r="14" spans="1:11" ht="51" customHeight="1">
      <c r="A14" s="20" t="s">
        <v>89</v>
      </c>
      <c r="B14" s="14" t="s">
        <v>38</v>
      </c>
      <c r="C14" s="10" t="s">
        <v>37</v>
      </c>
      <c r="D14" s="11" t="s">
        <v>14</v>
      </c>
      <c r="E14" s="12">
        <v>15</v>
      </c>
      <c r="F14" s="13"/>
      <c r="G14" s="13">
        <f>F14*E14</f>
        <v>0</v>
      </c>
      <c r="H14" s="26">
        <f>1.2*G14</f>
        <v>0</v>
      </c>
      <c r="I14" s="26"/>
    </row>
    <row r="15" spans="1:11" ht="51.75" customHeight="1">
      <c r="A15" s="20" t="s">
        <v>90</v>
      </c>
      <c r="B15" s="14" t="s">
        <v>40</v>
      </c>
      <c r="C15" s="10" t="s">
        <v>18</v>
      </c>
      <c r="D15" s="11" t="s">
        <v>14</v>
      </c>
      <c r="E15" s="12">
        <v>145</v>
      </c>
      <c r="F15" s="13"/>
      <c r="G15" s="13">
        <f t="shared" ref="G15:G16" si="3">F15*E15</f>
        <v>0</v>
      </c>
      <c r="H15" s="26">
        <f t="shared" ref="H15:H16" si="4">1.2*G15</f>
        <v>0</v>
      </c>
      <c r="I15" s="26"/>
    </row>
    <row r="16" spans="1:11" ht="51.75" customHeight="1">
      <c r="A16" s="20" t="s">
        <v>91</v>
      </c>
      <c r="B16" s="14" t="s">
        <v>19</v>
      </c>
      <c r="C16" s="10" t="s">
        <v>41</v>
      </c>
      <c r="D16" s="11" t="s">
        <v>14</v>
      </c>
      <c r="E16" s="12">
        <v>10</v>
      </c>
      <c r="F16" s="13"/>
      <c r="G16" s="13">
        <f t="shared" si="3"/>
        <v>0</v>
      </c>
      <c r="H16" s="26">
        <f t="shared" si="4"/>
        <v>0</v>
      </c>
      <c r="I16" s="26"/>
    </row>
    <row r="17" spans="1:9" ht="51.75" customHeight="1">
      <c r="A17" s="20" t="s">
        <v>92</v>
      </c>
      <c r="B17" s="14" t="s">
        <v>20</v>
      </c>
      <c r="C17" s="10" t="s">
        <v>42</v>
      </c>
      <c r="D17" s="11" t="s">
        <v>14</v>
      </c>
      <c r="E17" s="12">
        <v>18</v>
      </c>
      <c r="F17" s="13"/>
      <c r="G17" s="13">
        <f t="shared" ref="G17" si="5">F17*E17</f>
        <v>0</v>
      </c>
      <c r="H17" s="26">
        <f t="shared" ref="H17" si="6">1.2*G17</f>
        <v>0</v>
      </c>
      <c r="I17" s="26"/>
    </row>
    <row r="18" spans="1:9" ht="52.5" customHeight="1">
      <c r="A18" s="20" t="s">
        <v>93</v>
      </c>
      <c r="B18" s="14" t="s">
        <v>39</v>
      </c>
      <c r="C18" s="10" t="s">
        <v>17</v>
      </c>
      <c r="D18" s="11" t="s">
        <v>14</v>
      </c>
      <c r="E18" s="12">
        <v>24</v>
      </c>
      <c r="F18" s="13"/>
      <c r="G18" s="13">
        <f>F18*E18</f>
        <v>0</v>
      </c>
      <c r="H18" s="26">
        <f>1.2*G18</f>
        <v>0</v>
      </c>
      <c r="I18" s="26"/>
    </row>
    <row r="19" spans="1:9" ht="45.75" customHeight="1">
      <c r="A19" s="14"/>
      <c r="B19" s="14"/>
      <c r="C19" s="15"/>
      <c r="D19" s="11"/>
      <c r="E19" s="12"/>
      <c r="F19" s="13"/>
      <c r="G19" s="13"/>
      <c r="H19" s="26"/>
      <c r="I19" s="26"/>
    </row>
    <row r="20" spans="1:9" ht="14.1" customHeight="1">
      <c r="A20" s="16"/>
      <c r="B20" s="16"/>
      <c r="C20" s="23"/>
      <c r="D20" s="18"/>
      <c r="E20" s="19"/>
      <c r="F20" s="19"/>
      <c r="G20" s="18"/>
      <c r="H20" s="28"/>
      <c r="I20" s="28"/>
    </row>
    <row r="21" spans="1:9" ht="64.5" customHeight="1">
      <c r="A21" s="27" t="s">
        <v>71</v>
      </c>
      <c r="B21" s="27"/>
      <c r="C21" s="27"/>
      <c r="D21" s="27"/>
      <c r="E21" s="27"/>
      <c r="F21" s="27"/>
      <c r="G21" s="27"/>
      <c r="H21" s="27"/>
      <c r="I21" s="27"/>
    </row>
    <row r="22" spans="1:9" ht="64.5" customHeight="1">
      <c r="A22" s="20" t="s">
        <v>86</v>
      </c>
      <c r="B22" s="14" t="s">
        <v>38</v>
      </c>
      <c r="C22" s="10" t="s">
        <v>51</v>
      </c>
      <c r="D22" s="11" t="s">
        <v>14</v>
      </c>
      <c r="E22" s="12">
        <v>10</v>
      </c>
      <c r="F22" s="13"/>
      <c r="G22" s="13">
        <f>F22*E22</f>
        <v>0</v>
      </c>
      <c r="H22" s="26">
        <f>1.2*G22</f>
        <v>0</v>
      </c>
      <c r="I22" s="26"/>
    </row>
    <row r="23" spans="1:9" ht="64.5" customHeight="1">
      <c r="A23" s="20" t="s">
        <v>87</v>
      </c>
      <c r="B23" s="14" t="s">
        <v>39</v>
      </c>
      <c r="C23" s="10" t="s">
        <v>55</v>
      </c>
      <c r="D23" s="11" t="s">
        <v>14</v>
      </c>
      <c r="E23" s="12">
        <v>30</v>
      </c>
      <c r="F23" s="13"/>
      <c r="G23" s="13">
        <f t="shared" ref="G23:G25" si="7">F23*E23</f>
        <v>0</v>
      </c>
      <c r="H23" s="26">
        <f t="shared" ref="H23:H25" si="8">1.2*G23</f>
        <v>0</v>
      </c>
      <c r="I23" s="26"/>
    </row>
    <row r="24" spans="1:9" ht="64.5" customHeight="1">
      <c r="A24" s="20" t="s">
        <v>88</v>
      </c>
      <c r="B24" s="14" t="s">
        <v>44</v>
      </c>
      <c r="C24" s="10" t="s">
        <v>56</v>
      </c>
      <c r="D24" s="11" t="s">
        <v>14</v>
      </c>
      <c r="E24" s="12">
        <v>5</v>
      </c>
      <c r="F24" s="13"/>
      <c r="G24" s="13">
        <f t="shared" si="7"/>
        <v>0</v>
      </c>
      <c r="H24" s="26">
        <f t="shared" si="8"/>
        <v>0</v>
      </c>
      <c r="I24" s="26"/>
    </row>
    <row r="25" spans="1:9" ht="64.5" customHeight="1">
      <c r="A25" s="20" t="s">
        <v>95</v>
      </c>
      <c r="B25" s="14" t="s">
        <v>57</v>
      </c>
      <c r="C25" s="10" t="s">
        <v>59</v>
      </c>
      <c r="D25" s="11" t="s">
        <v>14</v>
      </c>
      <c r="E25" s="12">
        <v>8</v>
      </c>
      <c r="F25" s="13"/>
      <c r="G25" s="13">
        <f t="shared" si="7"/>
        <v>0</v>
      </c>
      <c r="H25" s="26">
        <f t="shared" si="8"/>
        <v>0</v>
      </c>
      <c r="I25" s="26"/>
    </row>
    <row r="26" spans="1:9" ht="64.5" customHeight="1">
      <c r="A26" s="20" t="s">
        <v>96</v>
      </c>
      <c r="B26" s="14" t="s">
        <v>58</v>
      </c>
      <c r="C26" s="10" t="s">
        <v>60</v>
      </c>
      <c r="D26" s="11" t="s">
        <v>14</v>
      </c>
      <c r="E26" s="12">
        <v>8</v>
      </c>
      <c r="F26" s="13"/>
      <c r="G26" s="13">
        <f t="shared" ref="G26" si="9">F26*E26</f>
        <v>0</v>
      </c>
      <c r="H26" s="26">
        <f t="shared" ref="H26" si="10">1.2*G26</f>
        <v>0</v>
      </c>
      <c r="I26" s="26"/>
    </row>
    <row r="27" spans="1:9" ht="45.75" customHeight="1">
      <c r="A27" s="14"/>
      <c r="B27" s="14"/>
      <c r="C27" s="15"/>
      <c r="D27" s="11"/>
      <c r="E27" s="12"/>
      <c r="F27" s="13"/>
      <c r="G27" s="13"/>
      <c r="H27" s="26"/>
      <c r="I27" s="26"/>
    </row>
    <row r="28" spans="1:9" ht="14.1" customHeight="1">
      <c r="A28" s="16"/>
      <c r="B28" s="16"/>
      <c r="C28" s="17"/>
      <c r="D28" s="18"/>
      <c r="E28" s="19"/>
      <c r="F28" s="19"/>
      <c r="G28" s="18"/>
      <c r="H28" s="28"/>
      <c r="I28" s="28"/>
    </row>
    <row r="29" spans="1:9" ht="64.5" customHeight="1">
      <c r="A29" s="27" t="s">
        <v>72</v>
      </c>
      <c r="B29" s="27"/>
      <c r="C29" s="27"/>
      <c r="D29" s="27"/>
      <c r="E29" s="27"/>
      <c r="F29" s="27"/>
      <c r="G29" s="27"/>
      <c r="H29" s="27"/>
      <c r="I29" s="27"/>
    </row>
    <row r="30" spans="1:9" ht="64.5" customHeight="1">
      <c r="A30" s="20" t="s">
        <v>23</v>
      </c>
      <c r="B30" s="14" t="s">
        <v>21</v>
      </c>
      <c r="C30" s="10" t="s">
        <v>54</v>
      </c>
      <c r="D30" s="11" t="s">
        <v>14</v>
      </c>
      <c r="E30" s="12">
        <v>13</v>
      </c>
      <c r="F30" s="13"/>
      <c r="G30" s="13">
        <f t="shared" ref="G30:G32" si="11">F30*E30</f>
        <v>0</v>
      </c>
      <c r="H30" s="26">
        <f t="shared" ref="H30:H32" si="12">1.2*G30</f>
        <v>0</v>
      </c>
      <c r="I30" s="26"/>
    </row>
    <row r="31" spans="1:9" ht="64.5" customHeight="1">
      <c r="A31" s="20" t="s">
        <v>45</v>
      </c>
      <c r="B31" s="14" t="s">
        <v>61</v>
      </c>
      <c r="C31" s="10" t="s">
        <v>52</v>
      </c>
      <c r="D31" s="11" t="s">
        <v>14</v>
      </c>
      <c r="E31" s="12">
        <v>6</v>
      </c>
      <c r="F31" s="13"/>
      <c r="G31" s="13">
        <f t="shared" si="11"/>
        <v>0</v>
      </c>
      <c r="H31" s="26">
        <f t="shared" si="12"/>
        <v>0</v>
      </c>
      <c r="I31" s="26"/>
    </row>
    <row r="32" spans="1:9" ht="64.5" customHeight="1">
      <c r="A32" s="20" t="s">
        <v>85</v>
      </c>
      <c r="B32" s="14" t="s">
        <v>62</v>
      </c>
      <c r="C32" s="10" t="s">
        <v>53</v>
      </c>
      <c r="D32" s="11" t="s">
        <v>14</v>
      </c>
      <c r="E32" s="12">
        <v>3</v>
      </c>
      <c r="F32" s="13"/>
      <c r="G32" s="13">
        <f t="shared" si="11"/>
        <v>0</v>
      </c>
      <c r="H32" s="26">
        <f t="shared" si="12"/>
        <v>0</v>
      </c>
      <c r="I32" s="26"/>
    </row>
    <row r="33" spans="1:9" ht="45.75" customHeight="1">
      <c r="A33" s="14"/>
      <c r="B33" s="14"/>
      <c r="C33" s="15"/>
      <c r="D33" s="11"/>
      <c r="E33" s="12"/>
      <c r="F33" s="13"/>
      <c r="G33" s="13"/>
      <c r="H33" s="26"/>
      <c r="I33" s="26"/>
    </row>
    <row r="34" spans="1:9" ht="14.1" customHeight="1">
      <c r="A34" s="16"/>
      <c r="B34" s="16"/>
      <c r="C34" s="17"/>
      <c r="D34" s="18"/>
      <c r="E34" s="19"/>
      <c r="F34" s="19"/>
      <c r="G34" s="18"/>
      <c r="H34" s="28"/>
      <c r="I34" s="28"/>
    </row>
    <row r="35" spans="1:9" ht="45" customHeight="1">
      <c r="A35" s="27" t="s">
        <v>73</v>
      </c>
      <c r="B35" s="27"/>
      <c r="C35" s="27"/>
      <c r="D35" s="27"/>
      <c r="E35" s="27"/>
      <c r="F35" s="27"/>
      <c r="G35" s="27"/>
      <c r="H35" s="27"/>
      <c r="I35" s="27"/>
    </row>
    <row r="36" spans="1:9" ht="66" customHeight="1">
      <c r="A36" s="20" t="s">
        <v>24</v>
      </c>
      <c r="B36" s="20" t="s">
        <v>64</v>
      </c>
      <c r="C36" s="10" t="s">
        <v>68</v>
      </c>
      <c r="D36" s="11" t="s">
        <v>50</v>
      </c>
      <c r="E36" s="12">
        <v>10</v>
      </c>
      <c r="F36" s="13"/>
      <c r="G36" s="13">
        <f t="shared" ref="G36:G40" si="13">F36*E36</f>
        <v>0</v>
      </c>
      <c r="H36" s="26">
        <f t="shared" ref="H36:H40" si="14">1.2*G36</f>
        <v>0</v>
      </c>
      <c r="I36" s="26"/>
    </row>
    <row r="37" spans="1:9" ht="87" customHeight="1">
      <c r="A37" s="20" t="s">
        <v>25</v>
      </c>
      <c r="B37" s="20" t="s">
        <v>65</v>
      </c>
      <c r="C37" s="25" t="s">
        <v>97</v>
      </c>
      <c r="D37" s="11" t="s">
        <v>14</v>
      </c>
      <c r="E37" s="12">
        <v>19</v>
      </c>
      <c r="F37" s="13"/>
      <c r="G37" s="13">
        <f t="shared" si="13"/>
        <v>0</v>
      </c>
      <c r="H37" s="26">
        <f t="shared" si="14"/>
        <v>0</v>
      </c>
      <c r="I37" s="26"/>
    </row>
    <row r="38" spans="1:9" ht="69" customHeight="1">
      <c r="A38" s="20" t="s">
        <v>26</v>
      </c>
      <c r="B38" s="20" t="s">
        <v>66</v>
      </c>
      <c r="C38" s="25" t="s">
        <v>94</v>
      </c>
      <c r="D38" s="11" t="s">
        <v>14</v>
      </c>
      <c r="E38" s="12">
        <v>12</v>
      </c>
      <c r="F38" s="13"/>
      <c r="G38" s="13">
        <f t="shared" si="13"/>
        <v>0</v>
      </c>
      <c r="H38" s="26">
        <f t="shared" si="14"/>
        <v>0</v>
      </c>
      <c r="I38" s="26"/>
    </row>
    <row r="39" spans="1:9" ht="59.25" customHeight="1">
      <c r="A39" s="20" t="s">
        <v>83</v>
      </c>
      <c r="B39" s="20" t="s">
        <v>63</v>
      </c>
      <c r="C39" s="25" t="s">
        <v>98</v>
      </c>
      <c r="D39" s="11" t="s">
        <v>12</v>
      </c>
      <c r="E39" s="12">
        <f>8*5</f>
        <v>40</v>
      </c>
      <c r="F39" s="13"/>
      <c r="G39" s="13">
        <f t="shared" si="13"/>
        <v>0</v>
      </c>
      <c r="H39" s="26">
        <f t="shared" si="14"/>
        <v>0</v>
      </c>
      <c r="I39" s="26"/>
    </row>
    <row r="40" spans="1:9" ht="65.25" customHeight="1">
      <c r="A40" s="20" t="s">
        <v>84</v>
      </c>
      <c r="B40" s="20" t="s">
        <v>67</v>
      </c>
      <c r="C40" s="25" t="s">
        <v>99</v>
      </c>
      <c r="D40" s="11" t="s">
        <v>12</v>
      </c>
      <c r="E40" s="12">
        <f>9.7+3*8</f>
        <v>33.700000000000003</v>
      </c>
      <c r="F40" s="13"/>
      <c r="G40" s="13">
        <f t="shared" si="13"/>
        <v>0</v>
      </c>
      <c r="H40" s="26">
        <f t="shared" si="14"/>
        <v>0</v>
      </c>
      <c r="I40" s="26"/>
    </row>
    <row r="41" spans="1:9" ht="45.75" customHeight="1">
      <c r="A41" s="14"/>
      <c r="B41" s="14"/>
      <c r="C41" s="15"/>
      <c r="D41" s="11"/>
      <c r="E41" s="12"/>
      <c r="F41" s="13"/>
      <c r="G41" s="13"/>
      <c r="H41" s="26"/>
      <c r="I41" s="26"/>
    </row>
    <row r="42" spans="1:9" ht="14.1" customHeight="1">
      <c r="A42" s="16"/>
      <c r="B42" s="16"/>
      <c r="C42" s="17"/>
      <c r="D42" s="18"/>
      <c r="E42" s="19"/>
      <c r="F42" s="19"/>
      <c r="G42" s="18"/>
      <c r="H42" s="28"/>
      <c r="I42" s="28"/>
    </row>
    <row r="43" spans="1:9" ht="45" customHeight="1">
      <c r="A43" s="33" t="s">
        <v>74</v>
      </c>
      <c r="B43" s="33"/>
      <c r="C43" s="33"/>
      <c r="D43" s="33"/>
      <c r="E43" s="33"/>
      <c r="F43" s="33"/>
      <c r="G43" s="33"/>
      <c r="H43" s="33"/>
      <c r="I43" s="33"/>
    </row>
    <row r="44" spans="1:9" ht="49.5" customHeight="1">
      <c r="A44" s="20" t="s">
        <v>77</v>
      </c>
      <c r="B44" s="20"/>
      <c r="C44" s="21" t="s">
        <v>47</v>
      </c>
      <c r="D44" s="11" t="s">
        <v>22</v>
      </c>
      <c r="E44" s="12">
        <v>1</v>
      </c>
      <c r="F44" s="13"/>
      <c r="G44" s="13">
        <f>F44*E44</f>
        <v>0</v>
      </c>
      <c r="H44" s="26">
        <f>1.2*G44</f>
        <v>0</v>
      </c>
      <c r="I44" s="26"/>
    </row>
    <row r="45" spans="1:9" ht="49.5" customHeight="1">
      <c r="A45" s="20" t="s">
        <v>78</v>
      </c>
      <c r="B45" s="20"/>
      <c r="C45" s="21" t="s">
        <v>46</v>
      </c>
      <c r="D45" s="11" t="s">
        <v>14</v>
      </c>
      <c r="E45" s="12">
        <v>5</v>
      </c>
      <c r="F45" s="13"/>
      <c r="G45" s="13">
        <f>F45*E45</f>
        <v>0</v>
      </c>
      <c r="H45" s="26">
        <f>1.2*G45</f>
        <v>0</v>
      </c>
      <c r="I45" s="26"/>
    </row>
    <row r="46" spans="1:9" ht="45.75" customHeight="1">
      <c r="A46" s="14"/>
      <c r="B46" s="14"/>
      <c r="C46" s="15"/>
      <c r="D46" s="11"/>
      <c r="E46" s="12"/>
      <c r="F46" s="13"/>
      <c r="G46" s="13"/>
      <c r="H46" s="26"/>
      <c r="I46" s="26"/>
    </row>
    <row r="47" spans="1:9" ht="14.1" customHeight="1">
      <c r="A47" s="16"/>
      <c r="B47" s="16"/>
      <c r="C47" s="17"/>
      <c r="D47" s="18"/>
      <c r="E47" s="19"/>
      <c r="F47" s="19"/>
      <c r="G47" s="18"/>
      <c r="H47" s="28"/>
      <c r="I47" s="28"/>
    </row>
    <row r="48" spans="1:9" ht="45" customHeight="1">
      <c r="A48" s="27" t="s">
        <v>75</v>
      </c>
      <c r="B48" s="27"/>
      <c r="C48" s="27"/>
      <c r="D48" s="27"/>
      <c r="E48" s="27"/>
      <c r="F48" s="27"/>
      <c r="G48" s="27"/>
      <c r="H48" s="27"/>
      <c r="I48" s="27"/>
    </row>
    <row r="49" spans="1:9" ht="45" customHeight="1">
      <c r="A49" s="1"/>
      <c r="B49" s="1"/>
      <c r="C49" s="1"/>
      <c r="D49" s="24"/>
      <c r="E49" s="24"/>
      <c r="F49" s="24"/>
      <c r="G49" s="24"/>
      <c r="H49" s="24"/>
      <c r="I49" s="24"/>
    </row>
    <row r="50" spans="1:9" ht="52.5" customHeight="1">
      <c r="A50" s="22" t="s">
        <v>79</v>
      </c>
      <c r="B50" s="20"/>
      <c r="C50" s="21" t="s">
        <v>43</v>
      </c>
      <c r="D50" s="11" t="s">
        <v>22</v>
      </c>
      <c r="E50" s="12">
        <v>1</v>
      </c>
      <c r="F50" s="13"/>
      <c r="G50" s="13">
        <f>F50*E50</f>
        <v>0</v>
      </c>
      <c r="H50" s="26">
        <f>1.2*G50</f>
        <v>0</v>
      </c>
      <c r="I50" s="26"/>
    </row>
    <row r="51" spans="1:9" ht="53.25" customHeight="1">
      <c r="A51" s="22" t="s">
        <v>80</v>
      </c>
      <c r="B51" s="20"/>
      <c r="C51" s="21" t="s">
        <v>48</v>
      </c>
      <c r="D51" s="11" t="s">
        <v>50</v>
      </c>
      <c r="E51" s="12">
        <v>7</v>
      </c>
      <c r="F51" s="13"/>
      <c r="G51" s="13">
        <f>F51*E51</f>
        <v>0</v>
      </c>
      <c r="H51" s="26">
        <f>1.2*G51</f>
        <v>0</v>
      </c>
      <c r="I51" s="26"/>
    </row>
    <row r="52" spans="1:9" ht="53.25" customHeight="1">
      <c r="A52" s="22" t="s">
        <v>81</v>
      </c>
      <c r="B52" s="20"/>
      <c r="C52" s="21" t="s">
        <v>49</v>
      </c>
      <c r="D52" s="11" t="s">
        <v>50</v>
      </c>
      <c r="E52" s="12">
        <v>3</v>
      </c>
      <c r="F52" s="13"/>
      <c r="G52" s="13">
        <f>F52*E52</f>
        <v>0</v>
      </c>
      <c r="H52" s="26">
        <f>1.2*G52</f>
        <v>0</v>
      </c>
      <c r="I52" s="26"/>
    </row>
    <row r="53" spans="1:9" ht="45.75" customHeight="1">
      <c r="A53" s="14"/>
      <c r="B53" s="14"/>
      <c r="C53" s="15"/>
      <c r="D53" s="11"/>
      <c r="E53" s="12"/>
      <c r="F53" s="13"/>
      <c r="G53" s="13"/>
      <c r="H53" s="26"/>
      <c r="I53" s="26"/>
    </row>
    <row r="54" spans="1:9" ht="14.1" customHeight="1">
      <c r="A54" s="16"/>
      <c r="B54" s="16"/>
      <c r="C54" s="17"/>
      <c r="D54" s="18"/>
      <c r="E54" s="19"/>
      <c r="F54" s="19"/>
      <c r="G54" s="18"/>
      <c r="H54" s="28"/>
      <c r="I54" s="28"/>
    </row>
    <row r="55" spans="1:9" ht="45" customHeight="1">
      <c r="A55" s="27" t="s">
        <v>76</v>
      </c>
      <c r="B55" s="27"/>
      <c r="C55" s="27"/>
      <c r="D55" s="27"/>
      <c r="E55" s="27"/>
      <c r="F55" s="27"/>
      <c r="G55" s="27"/>
      <c r="H55" s="27"/>
      <c r="I55" s="27"/>
    </row>
    <row r="56" spans="1:9" ht="45.75" customHeight="1">
      <c r="A56" s="22" t="s">
        <v>82</v>
      </c>
      <c r="B56" s="14"/>
      <c r="C56" s="15" t="s">
        <v>27</v>
      </c>
      <c r="D56" s="11" t="s">
        <v>22</v>
      </c>
      <c r="E56" s="12">
        <v>1</v>
      </c>
      <c r="F56" s="13"/>
      <c r="G56" s="13">
        <f>F56*E56</f>
        <v>0</v>
      </c>
      <c r="H56" s="26">
        <f>1.2*G56</f>
        <v>0</v>
      </c>
      <c r="I56" s="26"/>
    </row>
    <row r="57" spans="1:9" ht="13.5" customHeight="1">
      <c r="A57" s="16"/>
      <c r="B57" s="16"/>
      <c r="C57" s="17"/>
      <c r="D57" s="18"/>
      <c r="E57" s="19"/>
      <c r="F57" s="19"/>
      <c r="G57" s="18"/>
      <c r="H57" s="28"/>
      <c r="I57" s="28"/>
    </row>
    <row r="58" spans="1:9" ht="50.25" customHeight="1">
      <c r="D58" s="3"/>
      <c r="G58" s="2" t="s">
        <v>6</v>
      </c>
      <c r="H58" s="31" t="s">
        <v>7</v>
      </c>
      <c r="I58" s="31"/>
    </row>
    <row r="59" spans="1:9" ht="50.25" customHeight="1">
      <c r="D59" s="3"/>
      <c r="G59" s="13">
        <f>SUM(G56,G50:G53,G44:G46,G36:G41,G23:G25,G14:G19,G5:G10,G30:G32)</f>
        <v>0</v>
      </c>
      <c r="H59" s="26">
        <f>1.2*G59</f>
        <v>0</v>
      </c>
      <c r="I59" s="26"/>
    </row>
    <row r="60" spans="1:9" ht="50.25" customHeight="1"/>
    <row r="61" spans="1:9" ht="76.5" customHeight="1"/>
  </sheetData>
  <mergeCells count="58">
    <mergeCell ref="H59:I59"/>
    <mergeCell ref="H54:I54"/>
    <mergeCell ref="A55:I55"/>
    <mergeCell ref="H56:I56"/>
    <mergeCell ref="H57:I57"/>
    <mergeCell ref="H58:I58"/>
    <mergeCell ref="H47:I47"/>
    <mergeCell ref="A48:I48"/>
    <mergeCell ref="H50:I50"/>
    <mergeCell ref="H51:I51"/>
    <mergeCell ref="H53:I53"/>
    <mergeCell ref="H41:I41"/>
    <mergeCell ref="H42:I42"/>
    <mergeCell ref="A43:I43"/>
    <mergeCell ref="H44:I44"/>
    <mergeCell ref="H46:I46"/>
    <mergeCell ref="H36:I36"/>
    <mergeCell ref="H37:I37"/>
    <mergeCell ref="H38:I38"/>
    <mergeCell ref="H39:I39"/>
    <mergeCell ref="H40:I40"/>
    <mergeCell ref="H24:I24"/>
    <mergeCell ref="H25:I25"/>
    <mergeCell ref="H27:I27"/>
    <mergeCell ref="H34:I34"/>
    <mergeCell ref="A35:I35"/>
    <mergeCell ref="A13:I13"/>
    <mergeCell ref="H18:I18"/>
    <mergeCell ref="H15:I15"/>
    <mergeCell ref="H16:I16"/>
    <mergeCell ref="H14:I14"/>
    <mergeCell ref="H6:I6"/>
    <mergeCell ref="H8:I8"/>
    <mergeCell ref="H9:I9"/>
    <mergeCell ref="H10:I10"/>
    <mergeCell ref="H12:I12"/>
    <mergeCell ref="H11:I11"/>
    <mergeCell ref="H7:I7"/>
    <mergeCell ref="A1:I1"/>
    <mergeCell ref="A2:G2"/>
    <mergeCell ref="H3:I3"/>
    <mergeCell ref="A4:I4"/>
    <mergeCell ref="H5:I5"/>
    <mergeCell ref="H17:I17"/>
    <mergeCell ref="H45:I45"/>
    <mergeCell ref="H52:I52"/>
    <mergeCell ref="H26:I26"/>
    <mergeCell ref="A29:I29"/>
    <mergeCell ref="H30:I30"/>
    <mergeCell ref="H31:I31"/>
    <mergeCell ref="H32:I32"/>
    <mergeCell ref="H33:I33"/>
    <mergeCell ref="H28:I28"/>
    <mergeCell ref="H19:I19"/>
    <mergeCell ref="H20:I20"/>
    <mergeCell ref="A21:I21"/>
    <mergeCell ref="H23:I23"/>
    <mergeCell ref="H22:I22"/>
  </mergeCells>
  <printOptions horizontalCentered="1" verticalCentered="1"/>
  <pageMargins left="0.39374999999999999" right="0.39374999999999999" top="0.39374999999999999" bottom="0.39374999999999999" header="0.511811023622047" footer="0.511811023622047"/>
  <pageSetup paperSize="8"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1361</TotalTime>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DPGF KANDINSKY</vt:lpstr>
      <vt:lpstr>'DPGF KANDINSKY'!Zone_d_impression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Microsoft Office User</dc:creator>
  <dc:description/>
  <cp:lastModifiedBy>atelier93</cp:lastModifiedBy>
  <cp:revision>7</cp:revision>
  <cp:lastPrinted>2025-04-16T00:11:25Z</cp:lastPrinted>
  <dcterms:created xsi:type="dcterms:W3CDTF">2020-01-09T10:26:26Z</dcterms:created>
  <dcterms:modified xsi:type="dcterms:W3CDTF">2025-10-31T02:01:17Z</dcterms:modified>
  <dc:language>fr-FR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0x0101002C25C64D9B90014095D992AA2384E4DA</vt:lpwstr>
  </property>
</Properties>
</file>